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<sst xmlns="http://schemas.openxmlformats.org/spreadsheetml/2006/main" count="34" uniqueCount="34">
  <si>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</si>
  <si>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</si>
  <si>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</si>
  <si>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</si>
  <si>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</si>
  <si>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</si>
  <si>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</si>
  <si>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</si>
  <si>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</si>
  <si>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</si>
  <si>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</si>
  <si>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</si>
  <si>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</si>
  <si>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</si>
  <si>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</si>
  <si>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</si>
  <si>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</si>
  <si>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</si>
  <si>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</si>
  <si>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</si>
  <si>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</si>
  <si>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</si>
  <si>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</si>
  <si>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</si>
  <si>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</si>
  <si>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</si>
  <si>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</si>
  <si>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</si>
  <si>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01.10.2021</t>
  </si>
  <si>
    <t>Назначено на 01.10.2022</t>
  </si>
  <si>
    <t>Исполнено на 01.10.2022</t>
  </si>
  <si>
    <t>Дотации</t>
  </si>
  <si>
    <t>Возврат остатков субсидий</t>
  </si>
  <si>
    <t>Задолженность и перерасчеты по отмененным налогам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</si>
</sst>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C5+C22</f>
        <v>2165220.6</v>
      </c>
      <c r="D4" s="14">
        <f>D5+D22</f>
        <v>6487137.2</v>
      </c>
      <c r="E4" s="14">
        <f>E5+E22</f>
        <v>4326075</v>
      </c>
      <c r="F4" s="9">
        <f aca="true" t="shared" si="0" ref="F4:F14">E4/D4*100</f>
        <v>66.68696632468325</v>
      </c>
      <c r="G4" s="9">
        <f aca="true" t="shared" si="1" ref="G4:G14">E4/C4*100-100</f>
        <v>99.79834849160403</v>
      </c>
    </row>
    <row r="5" spans="1:7" s="3" customFormat="1" ht="14.25">
      <c r="A5" s="16" t="s">
        <v>3</v>
      </c>
      <c r="B5" s="16"/>
      <c r="C5" s="12">
        <f>C6+C15</f>
        <v>1029602.3</v>
      </c>
      <c r="D5" s="12">
        <f>D6+D15</f>
        <v>1750562.5</v>
      </c>
      <c r="E5" s="12">
        <f>E6+E15</f>
        <v>1225889.8</v>
      </c>
      <c r="F5" s="10">
        <f t="shared" si="0"/>
        <v>70.0283366060909</v>
      </c>
      <c r="G5" s="10">
        <f t="shared" si="1"/>
        <v>19.064399914413556</v>
      </c>
    </row>
    <row r="6" spans="1:7" s="3" customFormat="1" ht="14.25">
      <c r="A6" s="16" t="s">
        <v>4</v>
      </c>
      <c r="B6" s="16"/>
      <c r="C6" s="12">
        <f>SUM(C7:C14)</f>
        <v>802186.1000000001</v>
      </c>
      <c r="D6" s="12">
        <f>SUM(D7:D14)</f>
        <v>1448949.9</v>
      </c>
      <c r="E6" s="12">
        <f>SUM(E7:E14)</f>
        <v>999930.8</v>
      </c>
      <c r="F6" s="10">
        <f t="shared" si="0"/>
        <v>69.01072286902398</v>
      </c>
      <c r="G6" s="10">
        <f t="shared" si="1"/>
        <v>24.650726309019817</v>
      </c>
    </row>
    <row r="7" spans="1:7" s="3" customFormat="1" ht="15">
      <c r="A7" s="6"/>
      <c r="B7" s="7" t="s">
        <v>5</v>
      </c>
      <c r="C7" s="11">
        <v>438156.5</v>
      </c>
      <c r="D7" s="15">
        <v>800031.9</v>
      </c>
      <c r="E7" s="4">
        <v>562651.9</v>
      </c>
      <c r="F7" s="5">
        <f t="shared" si="0"/>
        <v>70.32868314375963</v>
      </c>
      <c r="G7" s="5">
        <f t="shared" si="1"/>
        <v>28.413455009796735</v>
      </c>
    </row>
    <row r="8" spans="1:7" s="3" customFormat="1" ht="15">
      <c r="A8" s="6"/>
      <c r="B8" s="7" t="s">
        <v>6</v>
      </c>
      <c r="C8" s="11">
        <v>7274.7</v>
      </c>
      <c r="D8" s="15">
        <v>9436</v>
      </c>
      <c r="E8" s="4">
        <v>8116.8</v>
      </c>
      <c r="F8" s="5">
        <f t="shared" si="0"/>
        <v>86.01949978804578</v>
      </c>
      <c r="G8" s="5">
        <f t="shared" si="1"/>
        <v>11.575735081859051</v>
      </c>
    </row>
    <row r="9" spans="1:7" s="3" customFormat="1" ht="15">
      <c r="A9" s="6"/>
      <c r="B9" s="7" t="s">
        <v>20</v>
      </c>
      <c r="C9" s="11">
        <v>199499.1</v>
      </c>
      <c r="D9" s="15">
        <v>321416</v>
      </c>
      <c r="E9" s="4">
        <v>258846.1</v>
      </c>
      <c r="F9" s="5">
        <f t="shared" si="0"/>
        <v>80.53304751474725</v>
      </c>
      <c r="G9" s="5">
        <f t="shared" si="1"/>
        <v>29.7480038757067</v>
      </c>
    </row>
    <row r="10" spans="1:7" s="3" customFormat="1" ht="15">
      <c r="A10" s="6"/>
      <c r="B10" s="7" t="s">
        <v>21</v>
      </c>
      <c r="C10" s="11">
        <v>9296.8</v>
      </c>
      <c r="D10" s="15">
        <v>78946</v>
      </c>
      <c r="E10" s="4">
        <v>19321.6</v>
      </c>
      <c r="F10" s="5">
        <f t="shared" si="0"/>
        <v>24.4744508904821</v>
      </c>
      <c r="G10" s="5">
        <f t="shared" si="1"/>
        <v>107.83065140693571</v>
      </c>
    </row>
    <row r="11" spans="1:7" s="3" customFormat="1" ht="15">
      <c r="A11" s="6"/>
      <c r="B11" s="7" t="s">
        <v>7</v>
      </c>
      <c r="C11" s="11">
        <v>137880.6</v>
      </c>
      <c r="D11" s="15">
        <v>223915</v>
      </c>
      <c r="E11" s="4">
        <v>139277.2</v>
      </c>
      <c r="F11" s="5">
        <f t="shared" si="0"/>
        <v>62.20092445794163</v>
      </c>
      <c r="G11" s="5">
        <f t="shared" si="1"/>
        <v>1.0129053688481235</v>
      </c>
    </row>
    <row r="12" spans="1:7" s="3" customFormat="1" ht="15">
      <c r="A12" s="6"/>
      <c r="B12" s="7" t="s">
        <v>22</v>
      </c>
      <c r="C12" s="11">
        <v>10078.4</v>
      </c>
      <c r="D12" s="15">
        <v>15205</v>
      </c>
      <c r="E12" s="4">
        <v>11707.7</v>
      </c>
      <c r="F12" s="5">
        <f t="shared" si="0"/>
        <v>76.99901348240711</v>
      </c>
      <c r="G12" s="5">
        <f t="shared" si="1"/>
        <v>16.166256548658538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30">
      <c r="A14" s="6"/>
      <c r="B14" s="7" t="s">
        <v>33</v>
      </c>
      <c r="C14" s="11">
        <v>0</v>
      </c>
      <c r="D14" s="15">
        <v>0</v>
      </c>
      <c r="E14" s="11">
        <v>9.5</v>
      </c>
      <c r="F14" s="5" t="e">
        <f t="shared" si="0"/>
        <v>#DIV/0!</v>
      </c>
      <c r="G14" s="5" t="e">
        <f t="shared" si="1"/>
        <v>#DIV/0!</v>
      </c>
    </row>
    <row r="15" spans="1:7" s="3" customFormat="1" ht="14.25">
      <c r="A15" s="16" t="s">
        <v>8</v>
      </c>
      <c r="B15" s="16"/>
      <c r="C15" s="12">
        <f>SUM(C16:C21)</f>
        <v>227416.2</v>
      </c>
      <c r="D15" s="12">
        <f>SUM(D16:D21)</f>
        <v>301612.60000000003</v>
      </c>
      <c r="E15" s="12">
        <f>SUM(E16:E21)</f>
        <v>225958.99999999997</v>
      </c>
      <c r="F15" s="10">
        <f aca="true" t="shared" si="2" ref="F15:F28">E15/D15*100</f>
        <v>74.91696301812323</v>
      </c>
      <c r="G15" s="10">
        <f aca="true" t="shared" si="3" ref="G15:G25">E15/C15*100-100</f>
        <v>-0.6407634988184867</v>
      </c>
    </row>
    <row r="16" spans="1:7" s="3" customFormat="1" ht="28.5" customHeight="1">
      <c r="A16" s="6"/>
      <c r="B16" s="7" t="s">
        <v>9</v>
      </c>
      <c r="C16" s="11">
        <v>138060.9</v>
      </c>
      <c r="D16" s="15">
        <v>196634</v>
      </c>
      <c r="E16" s="4">
        <v>130567.3</v>
      </c>
      <c r="F16" s="5">
        <f t="shared" si="2"/>
        <v>66.40118189122938</v>
      </c>
      <c r="G16" s="5">
        <f t="shared" si="3"/>
        <v>-5.42774963802205</v>
      </c>
    </row>
    <row r="17" spans="1:7" s="3" customFormat="1" ht="15">
      <c r="A17" s="6"/>
      <c r="B17" s="7" t="s">
        <v>10</v>
      </c>
      <c r="C17" s="11">
        <v>618.7</v>
      </c>
      <c r="D17" s="15">
        <v>356.5</v>
      </c>
      <c r="E17" s="4">
        <v>380.4</v>
      </c>
      <c r="F17" s="5">
        <f t="shared" si="2"/>
        <v>106.70406732117812</v>
      </c>
      <c r="G17" s="5">
        <f t="shared" si="3"/>
        <v>-38.51624373686764</v>
      </c>
    </row>
    <row r="18" spans="1:7" s="3" customFormat="1" ht="15">
      <c r="A18" s="6"/>
      <c r="B18" s="7" t="s">
        <v>23</v>
      </c>
      <c r="C18" s="11">
        <v>13526.1</v>
      </c>
      <c r="D18" s="15">
        <v>51340.1</v>
      </c>
      <c r="E18" s="4">
        <v>49544.6</v>
      </c>
      <c r="F18" s="5">
        <f t="shared" si="2"/>
        <v>96.5027337305537</v>
      </c>
      <c r="G18" s="5">
        <f t="shared" si="3"/>
        <v>266.2888785385292</v>
      </c>
    </row>
    <row r="19" spans="1:7" s="3" customFormat="1" ht="30">
      <c r="A19" s="6"/>
      <c r="B19" s="7" t="s">
        <v>11</v>
      </c>
      <c r="C19" s="11">
        <v>4740.1</v>
      </c>
      <c r="D19" s="15">
        <v>14847.3</v>
      </c>
      <c r="E19" s="4">
        <v>7701</v>
      </c>
      <c r="F19" s="5">
        <f t="shared" si="2"/>
        <v>51.8680164070235</v>
      </c>
      <c r="G19" s="5">
        <f t="shared" si="3"/>
        <v>62.46492690027637</v>
      </c>
    </row>
    <row r="20" spans="1:7" s="3" customFormat="1" ht="15">
      <c r="A20" s="6"/>
      <c r="B20" s="7" t="s">
        <v>12</v>
      </c>
      <c r="C20" s="11">
        <v>3454</v>
      </c>
      <c r="D20" s="15">
        <v>3034.7</v>
      </c>
      <c r="E20" s="4">
        <v>3608.3</v>
      </c>
      <c r="F20" s="5">
        <f t="shared" si="2"/>
        <v>118.90137410617197</v>
      </c>
      <c r="G20" s="5">
        <f t="shared" si="3"/>
        <v>4.467284308048633</v>
      </c>
    </row>
    <row r="21" spans="1:7" s="3" customFormat="1" ht="15">
      <c r="A21" s="6"/>
      <c r="B21" s="7" t="s">
        <v>13</v>
      </c>
      <c r="C21" s="11">
        <v>67016.4</v>
      </c>
      <c r="D21" s="15">
        <v>35400</v>
      </c>
      <c r="E21" s="4">
        <v>34157.4</v>
      </c>
      <c r="F21" s="5">
        <f t="shared" si="2"/>
        <v>96.48983050847458</v>
      </c>
      <c r="G21" s="5">
        <f t="shared" si="3"/>
        <v>-49.03128189517789</v>
      </c>
    </row>
    <row r="22" spans="1:7" s="3" customFormat="1" ht="14.25">
      <c r="A22" s="16" t="s">
        <v>14</v>
      </c>
      <c r="B22" s="16"/>
      <c r="C22" s="12">
        <f>C23+C28+C29</f>
        <v>1135618.3</v>
      </c>
      <c r="D22" s="12">
        <f>D23+D28+D29</f>
        <v>4736574.7</v>
      </c>
      <c r="E22" s="12">
        <f>E23+E29</f>
        <v>3100185.1999999997</v>
      </c>
      <c r="F22" s="10">
        <f t="shared" si="2"/>
        <v>65.45204913584493</v>
      </c>
      <c r="G22" s="10">
        <f t="shared" si="3"/>
        <v>172.99535416081267</v>
      </c>
    </row>
    <row r="23" spans="1:7" s="3" customFormat="1" ht="15">
      <c r="A23" s="6"/>
      <c r="B23" s="7" t="s">
        <v>15</v>
      </c>
      <c r="C23" s="11">
        <f>SUM(C24:C27)</f>
        <v>1134577.8</v>
      </c>
      <c r="D23" s="11">
        <f>SUM(D24:D27)</f>
        <v>4764411</v>
      </c>
      <c r="E23" s="11">
        <f>SUM(E24:E27)</f>
        <v>3128021.4999999995</v>
      </c>
      <c r="F23" s="5">
        <f t="shared" si="2"/>
        <v>65.65389719736604</v>
      </c>
      <c r="G23" s="5">
        <f t="shared" si="3"/>
        <v>175.6991631600759</v>
      </c>
    </row>
    <row r="24" spans="1:7" s="3" customFormat="1" ht="15">
      <c r="A24" s="6"/>
      <c r="B24" s="7" t="s">
        <v>31</v>
      </c>
      <c r="C24" s="11"/>
      <c r="D24" s="21">
        <v>3586</v>
      </c>
      <c r="E24" s="11">
        <v>2689.5</v>
      </c>
      <c r="F24" s="5"/>
      <c r="G24" s="5"/>
    </row>
    <row r="25" spans="1:7" s="3" customFormat="1" ht="15">
      <c r="A25" s="6"/>
      <c r="B25" s="7" t="s">
        <v>16</v>
      </c>
      <c r="C25" s="11">
        <v>88681.7</v>
      </c>
      <c r="D25" s="15">
        <v>2996157</v>
      </c>
      <c r="E25" s="4">
        <v>1610742.9</v>
      </c>
      <c r="F25" s="5">
        <f t="shared" si="2"/>
        <v>53.76029694038063</v>
      </c>
      <c r="G25" s="5">
        <f t="shared" si="3"/>
        <v>1716.3193759253597</v>
      </c>
    </row>
    <row r="26" spans="1:7" s="3" customFormat="1" ht="15">
      <c r="A26" s="6"/>
      <c r="B26" s="7" t="s">
        <v>17</v>
      </c>
      <c r="C26" s="11">
        <v>1042673.3</v>
      </c>
      <c r="D26" s="15">
        <v>1564544</v>
      </c>
      <c r="E26" s="4">
        <v>1320428.7</v>
      </c>
      <c r="F26" s="5">
        <f t="shared" si="2"/>
        <v>84.39703197864681</v>
      </c>
      <c r="G26" s="5">
        <f>E26/C26*100-100</f>
        <v>26.63877553975918</v>
      </c>
    </row>
    <row r="27" spans="1:7" s="3" customFormat="1" ht="15">
      <c r="A27" s="6"/>
      <c r="B27" s="7" t="s">
        <v>18</v>
      </c>
      <c r="C27" s="11">
        <v>3222.8</v>
      </c>
      <c r="D27" s="15">
        <v>200124</v>
      </c>
      <c r="E27" s="4">
        <v>194160.4</v>
      </c>
      <c r="F27" s="5">
        <f t="shared" si="2"/>
        <v>97.02004757050628</v>
      </c>
      <c r="G27" s="5">
        <f>E27/C27*100-100</f>
        <v>5924.587315377931</v>
      </c>
    </row>
    <row r="28" spans="1:7" s="3" customFormat="1" ht="15">
      <c r="A28" s="6"/>
      <c r="B28" s="7" t="s">
        <v>19</v>
      </c>
      <c r="C28" s="11">
        <v>1040.5</v>
      </c>
      <c r="D28" s="15">
        <v>0</v>
      </c>
      <c r="E28" s="11">
        <v>0</v>
      </c>
      <c r="F28" s="5" t="e">
        <f t="shared" si="2"/>
        <v>#DIV/0!</v>
      </c>
      <c r="G28" s="5">
        <f>E28/C28*100-100</f>
        <v>-100</v>
      </c>
    </row>
    <row r="29" spans="1:7" s="3" customFormat="1" ht="15">
      <c r="A29" s="6"/>
      <c r="B29" s="7" t="s">
        <v>32</v>
      </c>
      <c r="C29" s="11">
        <v>0</v>
      </c>
      <c r="D29" s="15">
        <v>-27836.3</v>
      </c>
      <c r="E29" s="4">
        <v>-27836.3</v>
      </c>
      <c r="F29" s="5">
        <f>E29/D29*100</f>
        <v>100</v>
      </c>
      <c r="G29" s="5" t="e">
        <f>E29/C29*100-100</f>
        <v>#DIV/0!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2022-11-02T12:25:00Z</dcterms:modified>
  <cp:category/>
  <cp:version/>
  <cp:contentType/>
  <cp:contentStatus/>
</cp:coreProperties>
</file>